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ismegroup.sharepoint.com/sites/SanaPayChampions/Shared Documents/General/Examples/"/>
    </mc:Choice>
  </mc:AlternateContent>
  <xr:revisionPtr revIDLastSave="0" documentId="8_{A20D59A9-AC28-4290-9C50-B7B352F46245}" xr6:coauthVersionLast="47" xr6:coauthVersionMax="47" xr10:uidLastSave="{00000000-0000-0000-0000-000000000000}"/>
  <bookViews>
    <workbookView xWindow="-11640" yWindow="-28300" windowWidth="51200" windowHeight="28300" xr2:uid="{CE4F660D-DA2A-0345-8238-3241F5B3A336}"/>
  </bookViews>
  <sheets>
    <sheet name="settlement_detail_report" sheetId="1" r:id="rId1"/>
    <sheet name="MerchantPayout" sheetId="3" r:id="rId2"/>
    <sheet name="Gross vs Net Credit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2" i="4"/>
  <c r="C14" i="3"/>
  <c r="B14" i="3"/>
  <c r="E14" i="3" l="1"/>
</calcChain>
</file>

<file path=xl/sharedStrings.xml><?xml version="1.0" encoding="utf-8"?>
<sst xmlns="http://schemas.openxmlformats.org/spreadsheetml/2006/main" count="192" uniqueCount="100">
  <si>
    <t>Company Account</t>
  </si>
  <si>
    <t>Merchant Account</t>
  </si>
  <si>
    <t>Psp Reference</t>
  </si>
  <si>
    <t>Merchant Reference</t>
  </si>
  <si>
    <t>Payment Method</t>
  </si>
  <si>
    <t>Creation Date</t>
  </si>
  <si>
    <t>TimeZone</t>
  </si>
  <si>
    <t>Type</t>
  </si>
  <si>
    <t>Modification Reference</t>
  </si>
  <si>
    <t>Gross Currency</t>
  </si>
  <si>
    <t>Gross Debit (GC)</t>
  </si>
  <si>
    <t>Gross Credit (GC)</t>
  </si>
  <si>
    <t>Exchange Rate</t>
  </si>
  <si>
    <t>Net Currency</t>
  </si>
  <si>
    <t>Net Debit (NC)</t>
  </si>
  <si>
    <t>Net Credit (NC)</t>
  </si>
  <si>
    <t>Commission (NC)</t>
  </si>
  <si>
    <t>Markup (NC)</t>
  </si>
  <si>
    <t>Scheme Fees (NC)</t>
  </si>
  <si>
    <t>Interchange (NC)</t>
  </si>
  <si>
    <t>Merchant Order Reference</t>
  </si>
  <si>
    <t>Shopper Reference</t>
  </si>
  <si>
    <t>Card Number</t>
  </si>
  <si>
    <t>Sana_Pay</t>
  </si>
  <si>
    <t>Merchant</t>
  </si>
  <si>
    <t>XXXXXXXXXXXXXXXX1</t>
  </si>
  <si>
    <t>A000000000001</t>
  </si>
  <si>
    <t>visa</t>
  </si>
  <si>
    <t>CET</t>
  </si>
  <si>
    <t>Settled</t>
  </si>
  <si>
    <t>YYYYYYYYYYYYYY1</t>
  </si>
  <si>
    <t>EUR</t>
  </si>
  <si>
    <t>O0000000001</t>
  </si>
  <si>
    <t>U000000001</t>
  </si>
  <si>
    <t>000000****1234</t>
  </si>
  <si>
    <t>XXXXXXXXXXXXXXXX2</t>
  </si>
  <si>
    <t>A000000000002</t>
  </si>
  <si>
    <t>amex</t>
  </si>
  <si>
    <t>YYYYYYYYYYYYYY2</t>
  </si>
  <si>
    <t>O0000000002</t>
  </si>
  <si>
    <t>U000000002</t>
  </si>
  <si>
    <t>000000****1235</t>
  </si>
  <si>
    <t>XXXXXXXXXXXXXXXX3</t>
  </si>
  <si>
    <t>A000000000003</t>
  </si>
  <si>
    <t>mc</t>
  </si>
  <si>
    <t>YYYYYYYYYYYYYY3</t>
  </si>
  <si>
    <t>O0000000003</t>
  </si>
  <si>
    <t>U000000003</t>
  </si>
  <si>
    <t>000000****1236</t>
  </si>
  <si>
    <t>XXXXXXXXXXXXXXXX4</t>
  </si>
  <si>
    <t>A000000000004</t>
  </si>
  <si>
    <t>YYYYYYYYYYYYYY4</t>
  </si>
  <si>
    <t>O0000000004</t>
  </si>
  <si>
    <t>U000000004</t>
  </si>
  <si>
    <t>000000****1237</t>
  </si>
  <si>
    <t>XXXXXXXXXXXXXXXX5</t>
  </si>
  <si>
    <t>A000000000005</t>
  </si>
  <si>
    <t>YYYYYYYYYYYYYY5</t>
  </si>
  <si>
    <t>O0000000005</t>
  </si>
  <si>
    <t>U000000005</t>
  </si>
  <si>
    <t>000000****1238</t>
  </si>
  <si>
    <t>XXXXXXXXXXXXXXXX6</t>
  </si>
  <si>
    <t>A000000000006</t>
  </si>
  <si>
    <t>YYYYYYYYYYYYYY6</t>
  </si>
  <si>
    <t>O0000000006</t>
  </si>
  <si>
    <t>U000000006</t>
  </si>
  <si>
    <t>000000****1239</t>
  </si>
  <si>
    <t>XXXXXXXXXXXXXXXX7</t>
  </si>
  <si>
    <t>A000000000007</t>
  </si>
  <si>
    <t>YYYYYYYYYYYYYY7</t>
  </si>
  <si>
    <t>O0000000007</t>
  </si>
  <si>
    <t>U000000007</t>
  </si>
  <si>
    <t>000000****1240</t>
  </si>
  <si>
    <t>XXXXXXXXXXXXXXXX8</t>
  </si>
  <si>
    <t>A000000000008</t>
  </si>
  <si>
    <t>Refunded</t>
  </si>
  <si>
    <t>YYYYYYYYYYYYYY8</t>
  </si>
  <si>
    <t>O0000000008</t>
  </si>
  <si>
    <t>U000000008</t>
  </si>
  <si>
    <t>000000****1241</t>
  </si>
  <si>
    <t>XXXXXXXXXXXXXXXX9</t>
  </si>
  <si>
    <t>A000000000009</t>
  </si>
  <si>
    <t>Chargeback</t>
  </si>
  <si>
    <t>YYYYYYYYYYYYYY9</t>
  </si>
  <si>
    <t>O0000000009</t>
  </si>
  <si>
    <t>U000000009</t>
  </si>
  <si>
    <t>000000****1242</t>
  </si>
  <si>
    <t>InvoiceDeduction</t>
  </si>
  <si>
    <t>Invoice STM202412010000 Discounts and additional costs (1/1)</t>
  </si>
  <si>
    <t>O0000000010</t>
  </si>
  <si>
    <t>U000000010</t>
  </si>
  <si>
    <t>000000****1243</t>
  </si>
  <si>
    <t>Fee</t>
  </si>
  <si>
    <t>Transaction Fees December 27 2024</t>
  </si>
  <si>
    <t>Transaction Fees December 28 2024</t>
  </si>
  <si>
    <t>MerchantPayout</t>
  </si>
  <si>
    <t>TX000000000000XT batch 1, Merchant</t>
  </si>
  <si>
    <t>SUM(2:12)</t>
  </si>
  <si>
    <t>=</t>
  </si>
  <si>
    <t>SUM(E2:I2)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</si>
</sst>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2" fontId="0" fillId="0" borderId="0" xfId="0" applyNumberFormat="1"/>
    <xf numFmtId="2" fontId="9" fillId="5" borderId="4" xfId="9" applyNumberFormat="1"/>
    <xf numFmtId="2" fontId="11" fillId="6" borderId="4" xfId="11" applyNumberFormat="1"/>
    <xf numFmtId="2" fontId="6" fillId="2" borderId="0" xfId="6" applyNumberFormat="1"/>
    <xf numFmtId="0" fontId="9" fillId="5" borderId="4" xfId="9"/>
    <xf numFmtId="0" fontId="11" fillId="6" borderId="4" xfId="1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FB63-CBAA-E540-9C02-0B647AA28604}">
  <dimension ref="A1:W14"/>
  <sheetViews>
    <sheetView tabSelected="1" topLeftCell="E1" workbookViewId="0">
      <selection activeCell="O11" sqref="O11"/>
    </sheetView>
  </sheetViews>
  <sheetFormatPr defaultColWidth="11" defaultRowHeight="15.95"/>
  <cols>
    <col min="1" max="2" width="15.375" bestFit="1" customWidth="1"/>
    <col min="3" max="3" width="17.875" bestFit="1" customWidth="1"/>
    <col min="4" max="4" width="16.875" bestFit="1" customWidth="1"/>
    <col min="5" max="5" width="14.25" bestFit="1" customWidth="1"/>
    <col min="6" max="6" width="15" bestFit="1" customWidth="1"/>
    <col min="7" max="7" width="8.5" bestFit="1" customWidth="1"/>
    <col min="8" max="8" width="14.75" bestFit="1" customWidth="1"/>
    <col min="9" max="9" width="51.5" bestFit="1" customWidth="1"/>
    <col min="10" max="10" width="13.125" bestFit="1" customWidth="1"/>
    <col min="11" max="11" width="14.25" bestFit="1" customWidth="1"/>
    <col min="12" max="12" width="14.875" bestFit="1" customWidth="1"/>
    <col min="13" max="13" width="12.375" bestFit="1" customWidth="1"/>
    <col min="14" max="14" width="11.25" bestFit="1" customWidth="1"/>
    <col min="15" max="15" width="12.375" bestFit="1" customWidth="1"/>
    <col min="16" max="16" width="13" bestFit="1" customWidth="1"/>
    <col min="17" max="17" width="15" bestFit="1" customWidth="1"/>
    <col min="18" max="18" width="10.875" bestFit="1" customWidth="1"/>
    <col min="19" max="19" width="15.625" bestFit="1" customWidth="1"/>
    <col min="20" max="20" width="14.375" bestFit="1" customWidth="1"/>
    <col min="21" max="21" width="21.75" bestFit="1" customWidth="1"/>
    <col min="22" max="22" width="16" bestFit="1" customWidth="1"/>
    <col min="23" max="23" width="14.875" bestFit="1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>
      <c r="A2" t="s">
        <v>23</v>
      </c>
      <c r="B2" t="s">
        <v>24</v>
      </c>
      <c r="C2" t="s">
        <v>25</v>
      </c>
      <c r="D2" t="s">
        <v>26</v>
      </c>
      <c r="E2" t="s">
        <v>27</v>
      </c>
      <c r="F2" s="1">
        <v>45653.961076388892</v>
      </c>
      <c r="G2" t="s">
        <v>28</v>
      </c>
      <c r="H2" t="s">
        <v>29</v>
      </c>
      <c r="I2" t="s">
        <v>30</v>
      </c>
      <c r="J2" t="s">
        <v>31</v>
      </c>
      <c r="K2" s="2"/>
      <c r="L2" s="2">
        <v>266.52999999999997</v>
      </c>
      <c r="M2" s="2">
        <v>1</v>
      </c>
      <c r="N2" t="s">
        <v>31</v>
      </c>
      <c r="O2" s="2"/>
      <c r="P2" s="2">
        <v>256.26</v>
      </c>
      <c r="Q2" s="2"/>
      <c r="R2" s="2">
        <v>2.13</v>
      </c>
      <c r="S2" s="2">
        <v>0.44</v>
      </c>
      <c r="T2" s="2">
        <v>7.7</v>
      </c>
      <c r="U2" t="s">
        <v>32</v>
      </c>
      <c r="V2" t="s">
        <v>33</v>
      </c>
      <c r="W2" t="s">
        <v>34</v>
      </c>
    </row>
    <row r="3" spans="1:23">
      <c r="A3" t="s">
        <v>23</v>
      </c>
      <c r="B3" t="s">
        <v>24</v>
      </c>
      <c r="C3" t="s">
        <v>35</v>
      </c>
      <c r="D3" t="s">
        <v>36</v>
      </c>
      <c r="E3" t="s">
        <v>37</v>
      </c>
      <c r="F3" s="1">
        <v>45653.962094907409</v>
      </c>
      <c r="G3" t="s">
        <v>28</v>
      </c>
      <c r="H3" t="s">
        <v>29</v>
      </c>
      <c r="I3" t="s">
        <v>38</v>
      </c>
      <c r="J3" t="s">
        <v>31</v>
      </c>
      <c r="K3" s="2"/>
      <c r="L3" s="2">
        <v>1900.76</v>
      </c>
      <c r="M3" s="2">
        <v>1</v>
      </c>
      <c r="N3" t="s">
        <v>31</v>
      </c>
      <c r="O3" s="2"/>
      <c r="P3" s="2">
        <v>1819.98</v>
      </c>
      <c r="Q3" s="2">
        <v>80.78</v>
      </c>
      <c r="R3" s="2"/>
      <c r="S3" s="2"/>
      <c r="T3" s="2"/>
      <c r="U3" t="s">
        <v>39</v>
      </c>
      <c r="V3" t="s">
        <v>40</v>
      </c>
      <c r="W3" t="s">
        <v>41</v>
      </c>
    </row>
    <row r="4" spans="1:23">
      <c r="A4" t="s">
        <v>23</v>
      </c>
      <c r="B4" t="s">
        <v>24</v>
      </c>
      <c r="C4" t="s">
        <v>42</v>
      </c>
      <c r="D4" t="s">
        <v>43</v>
      </c>
      <c r="E4" t="s">
        <v>44</v>
      </c>
      <c r="F4" s="1">
        <v>45653.962951388887</v>
      </c>
      <c r="G4" t="s">
        <v>28</v>
      </c>
      <c r="H4" t="s">
        <v>29</v>
      </c>
      <c r="I4" t="s">
        <v>45</v>
      </c>
      <c r="J4" t="s">
        <v>31</v>
      </c>
      <c r="K4" s="2"/>
      <c r="L4" s="2">
        <v>268.07</v>
      </c>
      <c r="M4" s="2">
        <v>1</v>
      </c>
      <c r="N4" t="s">
        <v>31</v>
      </c>
      <c r="O4" s="2"/>
      <c r="P4" s="2">
        <v>257.41000000000003</v>
      </c>
      <c r="Q4" s="2"/>
      <c r="R4" s="2">
        <v>2.14</v>
      </c>
      <c r="S4" s="2">
        <v>0.51</v>
      </c>
      <c r="T4" s="2">
        <v>8.01</v>
      </c>
      <c r="U4" t="s">
        <v>46</v>
      </c>
      <c r="V4" t="s">
        <v>47</v>
      </c>
      <c r="W4" t="s">
        <v>48</v>
      </c>
    </row>
    <row r="5" spans="1:23">
      <c r="A5" t="s">
        <v>23</v>
      </c>
      <c r="B5" t="s">
        <v>24</v>
      </c>
      <c r="C5" t="s">
        <v>49</v>
      </c>
      <c r="D5" t="s">
        <v>50</v>
      </c>
      <c r="E5" t="s">
        <v>27</v>
      </c>
      <c r="F5" s="1">
        <v>45654.016689814816</v>
      </c>
      <c r="G5" t="s">
        <v>28</v>
      </c>
      <c r="H5" t="s">
        <v>29</v>
      </c>
      <c r="I5" t="s">
        <v>51</v>
      </c>
      <c r="J5" t="s">
        <v>31</v>
      </c>
      <c r="K5" s="2"/>
      <c r="L5" s="2">
        <v>1095.68</v>
      </c>
      <c r="M5" s="2">
        <v>1</v>
      </c>
      <c r="N5" t="s">
        <v>31</v>
      </c>
      <c r="O5" s="2"/>
      <c r="P5" s="2">
        <v>1052.19</v>
      </c>
      <c r="Q5" s="2"/>
      <c r="R5" s="2">
        <v>8.77</v>
      </c>
      <c r="S5" s="2">
        <v>1.75</v>
      </c>
      <c r="T5" s="2">
        <v>32.97</v>
      </c>
      <c r="U5" t="s">
        <v>52</v>
      </c>
      <c r="V5" t="s">
        <v>53</v>
      </c>
      <c r="W5" t="s">
        <v>54</v>
      </c>
    </row>
    <row r="6" spans="1:23">
      <c r="A6" t="s">
        <v>23</v>
      </c>
      <c r="B6" t="s">
        <v>24</v>
      </c>
      <c r="C6" t="s">
        <v>55</v>
      </c>
      <c r="D6" t="s">
        <v>56</v>
      </c>
      <c r="E6" t="s">
        <v>27</v>
      </c>
      <c r="F6" s="1">
        <v>45654.017546296294</v>
      </c>
      <c r="G6" t="s">
        <v>28</v>
      </c>
      <c r="H6" t="s">
        <v>29</v>
      </c>
      <c r="I6" t="s">
        <v>57</v>
      </c>
      <c r="J6" t="s">
        <v>31</v>
      </c>
      <c r="K6" s="2"/>
      <c r="L6" s="2">
        <v>966.59</v>
      </c>
      <c r="M6" s="2">
        <v>1</v>
      </c>
      <c r="N6" t="s">
        <v>31</v>
      </c>
      <c r="O6" s="2"/>
      <c r="P6" s="2">
        <v>931.12</v>
      </c>
      <c r="Q6" s="2"/>
      <c r="R6" s="2">
        <v>7.73</v>
      </c>
      <c r="S6" s="2">
        <v>1.54</v>
      </c>
      <c r="T6" s="2">
        <v>26.2</v>
      </c>
      <c r="U6" t="s">
        <v>58</v>
      </c>
      <c r="V6" t="s">
        <v>59</v>
      </c>
      <c r="W6" t="s">
        <v>60</v>
      </c>
    </row>
    <row r="7" spans="1:23">
      <c r="A7" t="s">
        <v>23</v>
      </c>
      <c r="B7" t="s">
        <v>24</v>
      </c>
      <c r="C7" t="s">
        <v>61</v>
      </c>
      <c r="D7" t="s">
        <v>62</v>
      </c>
      <c r="E7" t="s">
        <v>27</v>
      </c>
      <c r="F7" s="1">
        <v>45654.019247685188</v>
      </c>
      <c r="G7" t="s">
        <v>28</v>
      </c>
      <c r="H7" t="s">
        <v>29</v>
      </c>
      <c r="I7" t="s">
        <v>63</v>
      </c>
      <c r="J7" t="s">
        <v>31</v>
      </c>
      <c r="K7" s="2"/>
      <c r="L7" s="2">
        <v>1030.33</v>
      </c>
      <c r="M7" s="2">
        <v>1</v>
      </c>
      <c r="N7" t="s">
        <v>31</v>
      </c>
      <c r="O7" s="2"/>
      <c r="P7" s="2">
        <v>989.44</v>
      </c>
      <c r="Q7" s="2"/>
      <c r="R7" s="2">
        <v>8.24</v>
      </c>
      <c r="S7" s="2">
        <v>1.64</v>
      </c>
      <c r="T7" s="2">
        <v>31.01</v>
      </c>
      <c r="U7" t="s">
        <v>64</v>
      </c>
      <c r="V7" t="s">
        <v>65</v>
      </c>
      <c r="W7" t="s">
        <v>66</v>
      </c>
    </row>
    <row r="8" spans="1:23">
      <c r="A8" t="s">
        <v>23</v>
      </c>
      <c r="B8" t="s">
        <v>24</v>
      </c>
      <c r="C8" t="s">
        <v>67</v>
      </c>
      <c r="D8" t="s">
        <v>68</v>
      </c>
      <c r="E8" t="s">
        <v>27</v>
      </c>
      <c r="F8" s="1">
        <v>45654.020486111112</v>
      </c>
      <c r="G8" t="s">
        <v>28</v>
      </c>
      <c r="H8" t="s">
        <v>29</v>
      </c>
      <c r="I8" t="s">
        <v>69</v>
      </c>
      <c r="J8" t="s">
        <v>31</v>
      </c>
      <c r="K8" s="2"/>
      <c r="L8" s="2">
        <v>275.66000000000003</v>
      </c>
      <c r="M8" s="2">
        <v>1</v>
      </c>
      <c r="N8" t="s">
        <v>31</v>
      </c>
      <c r="O8" s="2"/>
      <c r="P8" s="2">
        <v>265.02999999999997</v>
      </c>
      <c r="Q8" s="2"/>
      <c r="R8" s="2">
        <v>2.21</v>
      </c>
      <c r="S8" s="2">
        <v>0.46</v>
      </c>
      <c r="T8" s="2">
        <v>7.96</v>
      </c>
      <c r="U8" t="s">
        <v>70</v>
      </c>
      <c r="V8" t="s">
        <v>71</v>
      </c>
      <c r="W8" t="s">
        <v>72</v>
      </c>
    </row>
    <row r="9" spans="1:23">
      <c r="A9" t="s">
        <v>23</v>
      </c>
      <c r="B9" t="s">
        <v>24</v>
      </c>
      <c r="C9" t="s">
        <v>73</v>
      </c>
      <c r="D9" t="s">
        <v>74</v>
      </c>
      <c r="E9" t="s">
        <v>27</v>
      </c>
      <c r="F9" s="1">
        <v>45654.091921296298</v>
      </c>
      <c r="G9" t="s">
        <v>28</v>
      </c>
      <c r="H9" t="s">
        <v>75</v>
      </c>
      <c r="I9" t="s">
        <v>76</v>
      </c>
      <c r="J9" t="s">
        <v>31</v>
      </c>
      <c r="K9" s="2">
        <v>229.3</v>
      </c>
      <c r="L9" s="2"/>
      <c r="M9" s="2">
        <v>1</v>
      </c>
      <c r="N9" t="s">
        <v>31</v>
      </c>
      <c r="O9" s="2">
        <v>229.3</v>
      </c>
      <c r="P9" s="2"/>
      <c r="Q9" s="2"/>
      <c r="R9" s="2"/>
      <c r="S9" s="2"/>
      <c r="T9" s="2"/>
      <c r="U9" t="s">
        <v>77</v>
      </c>
      <c r="V9" t="s">
        <v>78</v>
      </c>
      <c r="W9" t="s">
        <v>79</v>
      </c>
    </row>
    <row r="10" spans="1:23">
      <c r="A10" t="s">
        <v>23</v>
      </c>
      <c r="B10" t="s">
        <v>24</v>
      </c>
      <c r="C10" t="s">
        <v>80</v>
      </c>
      <c r="D10" t="s">
        <v>81</v>
      </c>
      <c r="E10" t="s">
        <v>44</v>
      </c>
      <c r="F10" s="1">
        <v>45654.155509259261</v>
      </c>
      <c r="G10" t="s">
        <v>28</v>
      </c>
      <c r="H10" t="s">
        <v>82</v>
      </c>
      <c r="I10" t="s">
        <v>83</v>
      </c>
      <c r="J10" t="s">
        <v>31</v>
      </c>
      <c r="K10" s="2">
        <v>120</v>
      </c>
      <c r="L10" s="2"/>
      <c r="M10" s="2">
        <v>1</v>
      </c>
      <c r="N10" t="s">
        <v>31</v>
      </c>
      <c r="O10" s="2">
        <v>127.5</v>
      </c>
      <c r="P10" s="2"/>
      <c r="Q10" s="2"/>
      <c r="R10" s="2">
        <v>7.5</v>
      </c>
      <c r="S10" s="2"/>
      <c r="T10" s="2"/>
      <c r="U10" t="s">
        <v>84</v>
      </c>
      <c r="V10" t="s">
        <v>85</v>
      </c>
      <c r="W10" t="s">
        <v>86</v>
      </c>
    </row>
    <row r="11" spans="1:23">
      <c r="A11" t="s">
        <v>23</v>
      </c>
      <c r="B11" t="s">
        <v>24</v>
      </c>
      <c r="F11" s="1">
        <v>45660.456921296296</v>
      </c>
      <c r="G11" t="s">
        <v>28</v>
      </c>
      <c r="H11" t="s">
        <v>87</v>
      </c>
      <c r="I11" t="s">
        <v>88</v>
      </c>
      <c r="K11" s="2"/>
      <c r="L11" s="2"/>
      <c r="M11" s="2"/>
      <c r="N11" t="s">
        <v>31</v>
      </c>
      <c r="O11" s="2">
        <v>104.03</v>
      </c>
      <c r="P11" s="2"/>
      <c r="Q11" s="2"/>
      <c r="R11" s="2"/>
      <c r="S11" s="2"/>
      <c r="T11" s="2"/>
      <c r="U11" t="s">
        <v>89</v>
      </c>
      <c r="V11" t="s">
        <v>90</v>
      </c>
      <c r="W11" t="s">
        <v>91</v>
      </c>
    </row>
    <row r="12" spans="1:23">
      <c r="A12" t="s">
        <v>23</v>
      </c>
      <c r="B12" t="s">
        <v>24</v>
      </c>
      <c r="F12" s="1">
        <v>45660.468831018516</v>
      </c>
      <c r="G12" t="s">
        <v>28</v>
      </c>
      <c r="H12" t="s">
        <v>92</v>
      </c>
      <c r="I12" t="s">
        <v>93</v>
      </c>
      <c r="K12" s="2"/>
      <c r="L12" s="2"/>
      <c r="M12" s="2"/>
      <c r="N12" t="s">
        <v>31</v>
      </c>
      <c r="O12" s="2">
        <v>2.04</v>
      </c>
      <c r="P12" s="2"/>
      <c r="Q12" s="2"/>
      <c r="R12" s="2"/>
      <c r="S12" s="2"/>
      <c r="T12" s="2"/>
    </row>
    <row r="13" spans="1:23">
      <c r="A13" t="s">
        <v>23</v>
      </c>
      <c r="B13" t="s">
        <v>24</v>
      </c>
      <c r="F13" s="1">
        <v>45660.468831018516</v>
      </c>
      <c r="G13" t="s">
        <v>28</v>
      </c>
      <c r="H13" t="s">
        <v>92</v>
      </c>
      <c r="I13" t="s">
        <v>94</v>
      </c>
      <c r="K13" s="2"/>
      <c r="L13" s="2"/>
      <c r="M13" s="2"/>
      <c r="N13" t="s">
        <v>31</v>
      </c>
      <c r="O13" s="2">
        <v>0.24</v>
      </c>
      <c r="P13" s="2"/>
      <c r="Q13" s="2"/>
      <c r="R13" s="2"/>
      <c r="S13" s="2"/>
      <c r="T13" s="2"/>
    </row>
    <row r="14" spans="1:23" ht="15.75">
      <c r="A14" t="s">
        <v>23</v>
      </c>
      <c r="B14" t="s">
        <v>24</v>
      </c>
      <c r="F14" s="1">
        <v>45660.468831018516</v>
      </c>
      <c r="G14" t="s">
        <v>28</v>
      </c>
      <c r="H14" t="s">
        <v>95</v>
      </c>
      <c r="I14" t="s">
        <v>96</v>
      </c>
      <c r="K14" s="2"/>
      <c r="L14" s="2"/>
      <c r="M14" s="2"/>
      <c r="N14" t="s">
        <v>31</v>
      </c>
      <c r="O14" s="2">
        <v>5108.32</v>
      </c>
      <c r="P14" s="2"/>
      <c r="Q14" s="2"/>
      <c r="R14" s="2"/>
      <c r="S14" s="2"/>
      <c r="T14" s="2"/>
    </row>
  </sheetData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6786-754D-4245-9A4C-87E3BF09C5B0}">
  <dimension ref="A1:G15"/>
  <sheetViews>
    <sheetView workbookViewId="0">
      <selection activeCell="E16" sqref="E16"/>
    </sheetView>
  </sheetViews>
  <sheetFormatPr defaultColWidth="11" defaultRowHeight="15.95"/>
  <cols>
    <col min="1" max="1" width="53.375" bestFit="1" customWidth="1"/>
    <col min="2" max="2" width="13.375" bestFit="1" customWidth="1"/>
    <col min="3" max="3" width="14" bestFit="1" customWidth="1"/>
    <col min="4" max="4" width="2.125" bestFit="1" customWidth="1"/>
  </cols>
  <sheetData>
    <row r="1" spans="1:7">
      <c r="A1" t="s">
        <v>8</v>
      </c>
      <c r="B1" t="s">
        <v>14</v>
      </c>
      <c r="C1" t="s">
        <v>15</v>
      </c>
    </row>
    <row r="2" spans="1:7">
      <c r="A2" t="s">
        <v>30</v>
      </c>
      <c r="B2" s="6"/>
      <c r="C2" s="6">
        <v>256.26</v>
      </c>
    </row>
    <row r="3" spans="1:7">
      <c r="A3" t="s">
        <v>38</v>
      </c>
      <c r="B3" s="6"/>
      <c r="C3" s="6">
        <v>1819.98</v>
      </c>
    </row>
    <row r="4" spans="1:7">
      <c r="A4" t="s">
        <v>45</v>
      </c>
      <c r="B4" s="6"/>
      <c r="C4" s="6">
        <v>257.41000000000003</v>
      </c>
    </row>
    <row r="5" spans="1:7">
      <c r="A5" t="s">
        <v>51</v>
      </c>
      <c r="B5" s="6"/>
      <c r="C5" s="6">
        <v>1052.19</v>
      </c>
    </row>
    <row r="6" spans="1:7">
      <c r="A6" t="s">
        <v>57</v>
      </c>
      <c r="B6" s="6"/>
      <c r="C6" s="6">
        <v>931.12</v>
      </c>
    </row>
    <row r="7" spans="1:7">
      <c r="A7" t="s">
        <v>63</v>
      </c>
      <c r="B7" s="6"/>
      <c r="C7" s="6">
        <v>989.44</v>
      </c>
    </row>
    <row r="8" spans="1:7">
      <c r="A8" t="s">
        <v>69</v>
      </c>
      <c r="B8" s="6"/>
      <c r="C8" s="6">
        <v>265.02999999999997</v>
      </c>
    </row>
    <row r="9" spans="1:7">
      <c r="A9" t="s">
        <v>76</v>
      </c>
      <c r="B9" s="3">
        <v>229.3</v>
      </c>
      <c r="C9" s="6"/>
    </row>
    <row r="10" spans="1:7" ht="15.75">
      <c r="A10" t="s">
        <v>83</v>
      </c>
      <c r="B10" s="3">
        <v>127.5</v>
      </c>
      <c r="C10" s="6"/>
    </row>
    <row r="11" spans="1:7">
      <c r="A11" t="s">
        <v>88</v>
      </c>
      <c r="B11" s="6">
        <v>104.03</v>
      </c>
      <c r="C11" s="6"/>
    </row>
    <row r="12" spans="1:7">
      <c r="A12" t="s">
        <v>93</v>
      </c>
      <c r="B12" s="6">
        <v>2.04</v>
      </c>
      <c r="C12" s="6"/>
    </row>
    <row r="13" spans="1:7">
      <c r="A13" t="s">
        <v>94</v>
      </c>
      <c r="B13" s="6">
        <v>0.24</v>
      </c>
      <c r="C13" s="6"/>
    </row>
    <row r="14" spans="1:7">
      <c r="A14" t="s">
        <v>97</v>
      </c>
      <c r="B14" s="7">
        <f>SUM(B2:B13)</f>
        <v>463.11000000000007</v>
      </c>
      <c r="C14" s="7">
        <f>SUM(C2:C13)</f>
        <v>5571.4299999999994</v>
      </c>
      <c r="D14" t="s">
        <v>98</v>
      </c>
      <c r="E14" s="7">
        <f>C14-B14</f>
        <v>5108.32</v>
      </c>
    </row>
    <row r="15" spans="1:7" ht="15.75">
      <c r="A15" t="s">
        <v>96</v>
      </c>
      <c r="B15" s="5">
        <v>5108.32</v>
      </c>
      <c r="C15" s="2"/>
      <c r="D15" s="2"/>
      <c r="E15" s="2"/>
      <c r="G1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DA220-AE8D-ED4C-8340-468A710E37E0}">
  <dimension ref="A1:G8"/>
  <sheetViews>
    <sheetView workbookViewId="0">
      <selection activeCell="A2" sqref="A2"/>
    </sheetView>
  </sheetViews>
  <sheetFormatPr defaultColWidth="11" defaultRowHeight="15.95"/>
  <cols>
    <col min="1" max="1" width="15.625" bestFit="1" customWidth="1"/>
    <col min="2" max="2" width="14" bestFit="1" customWidth="1"/>
    <col min="3" max="3" width="15.5" bestFit="1" customWidth="1"/>
    <col min="4" max="4" width="11.5" bestFit="1" customWidth="1"/>
    <col min="5" max="5" width="16.375" bestFit="1" customWidth="1"/>
    <col min="6" max="6" width="15.125" bestFit="1" customWidth="1"/>
  </cols>
  <sheetData>
    <row r="1" spans="1:7">
      <c r="A1" t="s">
        <v>11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99</v>
      </c>
    </row>
    <row r="2" spans="1:7">
      <c r="A2" s="5">
        <v>266.52999999999997</v>
      </c>
      <c r="B2" s="3">
        <v>256.26</v>
      </c>
      <c r="C2" s="3"/>
      <c r="D2" s="3">
        <v>2.13</v>
      </c>
      <c r="E2" s="3">
        <v>0.44</v>
      </c>
      <c r="F2" s="3">
        <v>7.7</v>
      </c>
      <c r="G2" s="4">
        <f>SUM(B2:F2)</f>
        <v>266.52999999999997</v>
      </c>
    </row>
    <row r="3" spans="1:7">
      <c r="A3" s="5">
        <v>1900.76</v>
      </c>
      <c r="B3" s="3">
        <v>1819.98</v>
      </c>
      <c r="C3" s="3">
        <v>80.78</v>
      </c>
      <c r="D3" s="3"/>
      <c r="E3" s="3"/>
      <c r="F3" s="3"/>
      <c r="G3" s="4">
        <f t="shared" ref="G3:G8" si="0">SUM(B3:F3)</f>
        <v>1900.76</v>
      </c>
    </row>
    <row r="4" spans="1:7">
      <c r="A4" s="5">
        <v>268.07</v>
      </c>
      <c r="B4" s="3">
        <v>257.41000000000003</v>
      </c>
      <c r="C4" s="3"/>
      <c r="D4" s="3">
        <v>2.14</v>
      </c>
      <c r="E4" s="3">
        <v>0.51</v>
      </c>
      <c r="F4" s="3">
        <v>8.01</v>
      </c>
      <c r="G4" s="4">
        <f t="shared" si="0"/>
        <v>268.07</v>
      </c>
    </row>
    <row r="5" spans="1:7">
      <c r="A5" s="5">
        <v>1095.68</v>
      </c>
      <c r="B5" s="3">
        <v>1052.19</v>
      </c>
      <c r="C5" s="3"/>
      <c r="D5" s="3">
        <v>8.77</v>
      </c>
      <c r="E5" s="3">
        <v>1.75</v>
      </c>
      <c r="F5" s="3">
        <v>32.97</v>
      </c>
      <c r="G5" s="4">
        <f t="shared" si="0"/>
        <v>1095.68</v>
      </c>
    </row>
    <row r="6" spans="1:7">
      <c r="A6" s="5">
        <v>966.59</v>
      </c>
      <c r="B6" s="3">
        <v>931.12</v>
      </c>
      <c r="C6" s="3"/>
      <c r="D6" s="3">
        <v>7.73</v>
      </c>
      <c r="E6" s="3">
        <v>1.54</v>
      </c>
      <c r="F6" s="3">
        <v>26.2</v>
      </c>
      <c r="G6" s="4">
        <f t="shared" si="0"/>
        <v>966.59</v>
      </c>
    </row>
    <row r="7" spans="1:7">
      <c r="A7" s="5">
        <v>1030.33</v>
      </c>
      <c r="B7" s="3">
        <v>989.44</v>
      </c>
      <c r="C7" s="3"/>
      <c r="D7" s="3">
        <v>8.24</v>
      </c>
      <c r="E7" s="3">
        <v>1.64</v>
      </c>
      <c r="F7" s="3">
        <v>31.01</v>
      </c>
      <c r="G7" s="4">
        <f t="shared" si="0"/>
        <v>1030.3300000000002</v>
      </c>
    </row>
    <row r="8" spans="1:7">
      <c r="A8" s="5">
        <v>275.66000000000003</v>
      </c>
      <c r="B8" s="3">
        <v>265.02999999999997</v>
      </c>
      <c r="C8" s="3"/>
      <c r="D8" s="3">
        <v>2.21</v>
      </c>
      <c r="E8" s="3">
        <v>0.46</v>
      </c>
      <c r="F8" s="3">
        <v>7.96</v>
      </c>
      <c r="G8" s="4">
        <f t="shared" si="0"/>
        <v>275.65999999999991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3C553DADFD2042A48B4388877740C1" ma:contentTypeVersion="8" ma:contentTypeDescription="Create a new document." ma:contentTypeScope="" ma:versionID="3893399f1bcd85c42a4adc111bec52ae">
  <xsd:schema xmlns:xsd="http://www.w3.org/2001/XMLSchema" xmlns:xs="http://www.w3.org/2001/XMLSchema" xmlns:p="http://schemas.microsoft.com/office/2006/metadata/properties" xmlns:ns2="20024d68-0796-4332-b0b2-db3fba36eb7f" targetNamespace="http://schemas.microsoft.com/office/2006/metadata/properties" ma:root="true" ma:fieldsID="48200bba6419ec24e550ea1da5ac8350" ns2:_="">
    <xsd:import namespace="20024d68-0796-4332-b0b2-db3fba36eb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24d68-0796-4332-b0b2-db3fba36e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54599-7236-48A8-9637-13A83F05E5B4}"/>
</file>

<file path=customXml/itemProps2.xml><?xml version="1.0" encoding="utf-8"?>
<ds:datastoreItem xmlns:ds="http://schemas.openxmlformats.org/officeDocument/2006/customXml" ds:itemID="{E3846172-EA7E-44A0-8B58-2E17F7998DEE}"/>
</file>

<file path=customXml/itemProps3.xml><?xml version="1.0" encoding="utf-8"?>
<ds:datastoreItem xmlns:ds="http://schemas.openxmlformats.org/officeDocument/2006/customXml" ds:itemID="{04AD3734-3B6E-49C2-AFBE-818EEF95E11A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2025-01-13T16:08:55Z</dcterms:created>
  <dcterms:modified xsi:type="dcterms:W3CDTF">2025-01-23T13:07:24Z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0x010100593C553DADFD2042A48B4388877740C1</vt:lpwstr>
  </property>
</Properties>
</file>